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xr:revisionPtr revIDLastSave="0" documentId="8_{6969D137-18B3-49FC-8EE8-0584AA3D758B}" xr6:coauthVersionLast="47" xr6:coauthVersionMax="47" xr10:uidLastSave="{00000000-0000-0000-0000-000000000000}"/>
  <bookViews>
    <workbookView xWindow="-120" yWindow="-120" windowWidth="20730" windowHeight="11160" xr2:uid="{143348CF-B480-40B3-9D28-375AB9482820}"/>
  </bookViews>
  <sheets>
    <sheet name="Formato Presentación Diciembre" sheetId="1" r:id="rId1"/>
  </sheets>
  <externalReferences>
    <externalReference r:id="rId2"/>
  </externalReferences>
  <definedNames>
    <definedName name="_xlnm.Print_Area" localSheetId="0">'Formato Presentación Diciembre'!$A$1:$E$60</definedName>
    <definedName name="_xlnm.Print_Titles" localSheetId="0">'Formato Presentación Diciembre'!$1:$11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0" i="1" l="1"/>
  <c r="E49" i="1"/>
  <c r="E48" i="1"/>
  <c r="E47" i="1"/>
  <c r="E46" i="1"/>
  <c r="E45" i="1"/>
  <c r="E42" i="1" s="1"/>
  <c r="E44" i="1"/>
  <c r="E43" i="1"/>
  <c r="D42" i="1"/>
  <c r="C42" i="1"/>
  <c r="E41" i="1"/>
  <c r="E40" i="1"/>
  <c r="E39" i="1"/>
  <c r="D39" i="1"/>
  <c r="C39" i="1"/>
  <c r="E38" i="1"/>
  <c r="E37" i="1"/>
  <c r="D37" i="1"/>
  <c r="C37" i="1"/>
  <c r="E36" i="1"/>
  <c r="E35" i="1"/>
  <c r="E34" i="1"/>
  <c r="E33" i="1"/>
  <c r="E32" i="1"/>
  <c r="E31" i="1"/>
  <c r="E28" i="1" s="1"/>
  <c r="E30" i="1"/>
  <c r="E29" i="1"/>
  <c r="D28" i="1"/>
  <c r="C28" i="1"/>
  <c r="E27" i="1"/>
  <c r="E26" i="1"/>
  <c r="E25" i="1"/>
  <c r="E24" i="1"/>
  <c r="E23" i="1"/>
  <c r="E22" i="1"/>
  <c r="E21" i="1"/>
  <c r="E18" i="1" s="1"/>
  <c r="E20" i="1"/>
  <c r="E19" i="1"/>
  <c r="D18" i="1"/>
  <c r="C18" i="1"/>
  <c r="E17" i="1"/>
  <c r="E16" i="1"/>
  <c r="E15" i="1"/>
  <c r="E12" i="1" s="1"/>
  <c r="E14" i="1"/>
  <c r="E13" i="1"/>
  <c r="D12" i="1"/>
  <c r="D11" i="1" s="1"/>
  <c r="C12" i="1"/>
  <c r="E11" i="1"/>
  <c r="C11" i="1"/>
</calcChain>
</file>

<file path=xl/sharedStrings.xml><?xml version="1.0" encoding="utf-8"?>
<sst xmlns="http://schemas.openxmlformats.org/spreadsheetml/2006/main" count="95" uniqueCount="95">
  <si>
    <t>Fondo Patrimonial de las Empresas Reformadas</t>
  </si>
  <si>
    <t>Reporte de Ejecución Presupuestaria del 1 al 31 de Diciembre</t>
  </si>
  <si>
    <t>Año 2023</t>
  </si>
  <si>
    <t>En RD$</t>
  </si>
  <si>
    <t>No. Cta.</t>
  </si>
  <si>
    <t>Concepto de Cuenta</t>
  </si>
  <si>
    <t>Prespuesto Aprobado</t>
  </si>
  <si>
    <t>Presupuesto Modificado</t>
  </si>
  <si>
    <t>Diciembre</t>
  </si>
  <si>
    <t>2</t>
  </si>
  <si>
    <t>Gastos</t>
  </si>
  <si>
    <t>2.1</t>
  </si>
  <si>
    <t>Remuneraciones y Contribuciones</t>
  </si>
  <si>
    <t>2.1.1</t>
  </si>
  <si>
    <t>Remuneraciones</t>
  </si>
  <si>
    <t>2.1.2</t>
  </si>
  <si>
    <t>Sobresueldos</t>
  </si>
  <si>
    <t>2.1.3</t>
  </si>
  <si>
    <t xml:space="preserve">Dietas y Gastos de Representación </t>
  </si>
  <si>
    <t>2.1.4</t>
  </si>
  <si>
    <t>Gratificaciones y Bonificaciones</t>
  </si>
  <si>
    <t>2.1.5</t>
  </si>
  <si>
    <t>Contribuciones a la Seguridad Social</t>
  </si>
  <si>
    <t>2.2</t>
  </si>
  <si>
    <t>Contratación de Servicios</t>
  </si>
  <si>
    <t>2.2.1</t>
  </si>
  <si>
    <t>Servicios Básicos</t>
  </si>
  <si>
    <t>2.2.2</t>
  </si>
  <si>
    <t>Publicidad, Impresión y Encuadernación</t>
  </si>
  <si>
    <t>2.2.3</t>
  </si>
  <si>
    <t xml:space="preserve">Viáticos </t>
  </si>
  <si>
    <t>2.2.4</t>
  </si>
  <si>
    <t>Transporte y Almacenaje</t>
  </si>
  <si>
    <t>2.2.5</t>
  </si>
  <si>
    <t>Alquileres</t>
  </si>
  <si>
    <t>2.2.6</t>
  </si>
  <si>
    <t>Seguros</t>
  </si>
  <si>
    <t>2.2.7</t>
  </si>
  <si>
    <t>Reparaciones e Instalaciones</t>
  </si>
  <si>
    <t>2.2.8</t>
  </si>
  <si>
    <t>Otros Servicios</t>
  </si>
  <si>
    <t>2.2.9</t>
  </si>
  <si>
    <t xml:space="preserve">Otras contrataciones de servicios </t>
  </si>
  <si>
    <t>2.3</t>
  </si>
  <si>
    <t>Materiales y Suministros</t>
  </si>
  <si>
    <t>2.3.1</t>
  </si>
  <si>
    <t>Alimentos y bebidas para personas</t>
  </si>
  <si>
    <t>2.3.2</t>
  </si>
  <si>
    <t>Textiles y Vestuarios</t>
  </si>
  <si>
    <t>2.3.3</t>
  </si>
  <si>
    <t>Productos de Papel, Cartón e Impresos</t>
  </si>
  <si>
    <t>2.3.4</t>
  </si>
  <si>
    <t>Productos Farmacéuticos</t>
  </si>
  <si>
    <t>2.3.5</t>
  </si>
  <si>
    <t>Productos de Cuero, Caucho y Plástico</t>
  </si>
  <si>
    <t>2.3.6</t>
  </si>
  <si>
    <t>Productos Minerales, Metálicos y no Metálicos</t>
  </si>
  <si>
    <t>2.3.7</t>
  </si>
  <si>
    <t>Combustibles y Lubricantes</t>
  </si>
  <si>
    <t>2.3.9</t>
  </si>
  <si>
    <t>Productos y Útiles Varios</t>
  </si>
  <si>
    <t>2.4</t>
  </si>
  <si>
    <t>Transferencias corrientes</t>
  </si>
  <si>
    <t>2.4.1</t>
  </si>
  <si>
    <t>Transferencias corrientes al Sector Privado</t>
  </si>
  <si>
    <t>2.5</t>
  </si>
  <si>
    <t>Transferencia de Capital</t>
  </si>
  <si>
    <t>2.5.1</t>
  </si>
  <si>
    <t>Transferencias de Capital a Asociaciones Privadas SFL</t>
  </si>
  <si>
    <t>2.5.2</t>
  </si>
  <si>
    <t>Transferencia a Gobierno Central</t>
  </si>
  <si>
    <t>2.6</t>
  </si>
  <si>
    <t>Bienes muebles, inmuebles e intangibles</t>
  </si>
  <si>
    <t>2.6.1</t>
  </si>
  <si>
    <t>Mobiliario y Equipo</t>
  </si>
  <si>
    <t>2.6.2</t>
  </si>
  <si>
    <t>Mobiliario y Equipo educacional y recreativo</t>
  </si>
  <si>
    <t>2.6.4</t>
  </si>
  <si>
    <t>Vehículos y Equipos de Transp. Tracción y Elevación</t>
  </si>
  <si>
    <t>2.6.5</t>
  </si>
  <si>
    <t>Maquinaria y otros Equipos</t>
  </si>
  <si>
    <t>2.6.6</t>
  </si>
  <si>
    <t>Equipos de defensa y seguridad</t>
  </si>
  <si>
    <t>2.6.8</t>
  </si>
  <si>
    <t>Bienes Intangibles</t>
  </si>
  <si>
    <t>2.6.9</t>
  </si>
  <si>
    <t>Edificios Estructuras tierras</t>
  </si>
  <si>
    <t>2.7</t>
  </si>
  <si>
    <t>Obras</t>
  </si>
  <si>
    <t xml:space="preserve">                       Claudio Marte</t>
  </si>
  <si>
    <t>Marleny Medrano</t>
  </si>
  <si>
    <t xml:space="preserve">                Encargado Presupuesto</t>
  </si>
  <si>
    <t xml:space="preserve">     Directora Administrativa Financiera </t>
  </si>
  <si>
    <t xml:space="preserve">                                                                     José E. Florentino</t>
  </si>
  <si>
    <t xml:space="preserve">             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</si>
</sst>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3" x14ac:knownFonts="1">
    <font>
      <sz val="10"/>
      <name val="Arial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43" fontId="5" fillId="2" borderId="1" xfId="1" applyFont="1" applyFill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14" fontId="8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43" fontId="7" fillId="0" borderId="0" xfId="1" applyFont="1"/>
    <xf numFmtId="0" fontId="1" fillId="0" borderId="0" xfId="0" applyFont="1" applyAlignment="1">
      <alignment horizontal="center"/>
    </xf>
    <xf numFmtId="49" fontId="9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left"/>
    </xf>
    <xf numFmtId="43" fontId="9" fillId="0" borderId="0" xfId="1" applyFont="1" applyFill="1" applyAlignment="1">
      <alignment horizontal="left"/>
    </xf>
    <xf numFmtId="43" fontId="9" fillId="0" borderId="0" xfId="1" applyFont="1" applyAlignment="1">
      <alignment horizontal="left"/>
    </xf>
    <xf numFmtId="43" fontId="4" fillId="0" borderId="0" xfId="1" applyFont="1" applyAlignment="1">
      <alignment horizontal="left"/>
    </xf>
    <xf numFmtId="43" fontId="0" fillId="0" borderId="0" xfId="0" applyNumberFormat="1"/>
    <xf numFmtId="0" fontId="0" fillId="0" borderId="0" xfId="0" applyAlignment="1">
      <alignment horizontal="center"/>
    </xf>
    <xf numFmtId="43" fontId="10" fillId="0" borderId="0" xfId="1" applyFont="1"/>
    <xf numFmtId="43" fontId="10" fillId="0" borderId="0" xfId="1" applyFont="1" applyAlignment="1">
      <alignment horizontal="center"/>
    </xf>
    <xf numFmtId="49" fontId="6" fillId="3" borderId="0" xfId="0" applyNumberFormat="1" applyFont="1" applyFill="1" applyAlignment="1">
      <alignment horizontal="left"/>
    </xf>
    <xf numFmtId="43" fontId="6" fillId="3" borderId="0" xfId="1" applyFont="1" applyFill="1" applyAlignment="1">
      <alignment horizontal="left"/>
    </xf>
    <xf numFmtId="49" fontId="6" fillId="0" borderId="0" xfId="0" applyNumberFormat="1" applyFont="1" applyAlignment="1">
      <alignment horizontal="left"/>
    </xf>
    <xf numFmtId="43" fontId="6" fillId="0" borderId="0" xfId="1" applyFont="1" applyFill="1" applyAlignment="1">
      <alignment horizontal="left"/>
    </xf>
    <xf numFmtId="43" fontId="6" fillId="0" borderId="0" xfId="2" applyNumberFormat="1" applyFont="1" applyFill="1" applyAlignment="1">
      <alignment horizontal="left"/>
    </xf>
    <xf numFmtId="43" fontId="6" fillId="0" borderId="0" xfId="1" applyFont="1"/>
    <xf numFmtId="43" fontId="6" fillId="0" borderId="0" xfId="0" applyNumberFormat="1" applyFont="1"/>
    <xf numFmtId="43" fontId="11" fillId="0" borderId="0" xfId="1" applyFont="1" applyFill="1" applyAlignment="1">
      <alignment horizontal="right"/>
    </xf>
    <xf numFmtId="43" fontId="7" fillId="0" borderId="0" xfId="1" applyFont="1" applyFill="1" applyBorder="1"/>
    <xf numFmtId="43" fontId="12" fillId="0" borderId="0" xfId="1" applyFont="1" applyAlignment="1">
      <alignment horizontal="right"/>
    </xf>
    <xf numFmtId="43" fontId="12" fillId="0" borderId="0" xfId="1" applyFont="1" applyFill="1" applyAlignment="1">
      <alignment horizontal="right"/>
    </xf>
    <xf numFmtId="43" fontId="6" fillId="0" borderId="0" xfId="1" applyFont="1" applyFill="1"/>
    <xf numFmtId="43" fontId="6" fillId="0" borderId="0" xfId="1" applyFont="1" applyFill="1" applyAlignment="1">
      <alignment horizontal="right"/>
    </xf>
    <xf numFmtId="43" fontId="0" fillId="0" borderId="0" xfId="1" applyFont="1" applyAlignment="1">
      <alignment horizontal="left"/>
    </xf>
    <xf numFmtId="49" fontId="0" fillId="0" borderId="0" xfId="0" applyNumberFormat="1" applyAlignment="1">
      <alignment horizontal="left"/>
    </xf>
    <xf numFmtId="49" fontId="12" fillId="0" borderId="0" xfId="0" applyNumberFormat="1" applyFont="1" applyAlignment="1">
      <alignment horizontal="left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4" borderId="0" xfId="0" applyFill="1" applyAlignment="1" applyProtection="1">
      <alignment horizontal="left"/>
      <protection locked="0"/>
    </xf>
    <xf numFmtId="0" fontId="6" fillId="4" borderId="0" xfId="0" applyFont="1" applyFill="1" applyAlignment="1" applyProtection="1">
      <alignment horizontal="center"/>
      <protection locked="0"/>
    </xf>
    <xf numFmtId="43" fontId="6" fillId="0" borderId="0" xfId="1" applyFont="1" applyAlignment="1">
      <alignment horizontal="center"/>
    </xf>
    <xf numFmtId="0" fontId="0" fillId="4" borderId="0" xfId="0" applyFill="1" applyAlignment="1">
      <alignment horizontal="left"/>
    </xf>
    <xf numFmtId="43" fontId="6" fillId="0" borderId="0" xfId="1" applyFont="1" applyAlignment="1">
      <alignment horizontal="left"/>
    </xf>
    <xf numFmtId="0" fontId="0" fillId="4" borderId="0" xfId="0" applyFill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194525</xdr:colOff>
      <xdr:row>53</xdr:row>
      <xdr:rowOff>0</xdr:rowOff>
    </xdr:from>
    <xdr:to>
      <xdr:col>3</xdr:col>
      <xdr:colOff>1301302</xdr:colOff>
      <xdr:row>53</xdr:row>
      <xdr:rowOff>13415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708B9934-5233-47DF-B110-D51C4EF99150}"/>
            </a:ext>
          </a:extLst>
        </xdr:cNvPr>
        <xdr:cNvSpPr>
          <a:spLocks noChangeShapeType="1"/>
        </xdr:cNvSpPr>
      </xdr:nvSpPr>
      <xdr:spPr bwMode="auto">
        <a:xfrm>
          <a:off x="3794975" y="8943975"/>
          <a:ext cx="2345027" cy="1341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s-DO"/>
        </a:p>
      </xdr:txBody>
    </xdr:sp>
    <xdr:clientData/>
  </xdr:twoCellAnchor>
  <xdr:twoCellAnchor>
    <xdr:from>
      <xdr:col>1</xdr:col>
      <xdr:colOff>167695</xdr:colOff>
      <xdr:row>52</xdr:row>
      <xdr:rowOff>127446</xdr:rowOff>
    </xdr:from>
    <xdr:to>
      <xdr:col>1</xdr:col>
      <xdr:colOff>2294051</xdr:colOff>
      <xdr:row>52</xdr:row>
      <xdr:rowOff>134154</xdr:rowOff>
    </xdr:to>
    <xdr:sp macro="" textlink="">
      <xdr:nvSpPr>
        <xdr:cNvPr id="3" name="Line 5">
          <a:extLst>
            <a:ext uri="{FF2B5EF4-FFF2-40B4-BE49-F238E27FC236}">
              <a16:creationId xmlns:a16="http://schemas.microsoft.com/office/drawing/2014/main" id="{C9AFDB2B-032B-4029-95CE-AE8F069D8ED0}"/>
            </a:ext>
          </a:extLst>
        </xdr:cNvPr>
        <xdr:cNvSpPr>
          <a:spLocks noChangeShapeType="1"/>
        </xdr:cNvSpPr>
      </xdr:nvSpPr>
      <xdr:spPr bwMode="auto">
        <a:xfrm flipV="1">
          <a:off x="605845" y="8909496"/>
          <a:ext cx="2126356" cy="6708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s-DO"/>
        </a:p>
      </xdr:txBody>
    </xdr:sp>
    <xdr:clientData/>
  </xdr:twoCellAnchor>
  <xdr:twoCellAnchor>
    <xdr:from>
      <xdr:col>1</xdr:col>
      <xdr:colOff>1777553</xdr:colOff>
      <xdr:row>57</xdr:row>
      <xdr:rowOff>140862</xdr:rowOff>
    </xdr:from>
    <xdr:to>
      <xdr:col>2</xdr:col>
      <xdr:colOff>1106778</xdr:colOff>
      <xdr:row>57</xdr:row>
      <xdr:rowOff>154278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FCA1DC8F-AC89-46C9-B4DF-1594C12D0F0C}"/>
            </a:ext>
          </a:extLst>
        </xdr:cNvPr>
        <xdr:cNvSpPr>
          <a:spLocks noChangeShapeType="1"/>
        </xdr:cNvSpPr>
      </xdr:nvSpPr>
      <xdr:spPr bwMode="auto">
        <a:xfrm flipV="1">
          <a:off x="2215703" y="9732537"/>
          <a:ext cx="2491525" cy="13416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s-DO"/>
        </a:p>
      </xdr:txBody>
    </xdr:sp>
    <xdr:clientData/>
  </xdr:twoCellAnchor>
  <xdr:twoCellAnchor editAs="oneCell">
    <xdr:from>
      <xdr:col>0</xdr:col>
      <xdr:colOff>0</xdr:colOff>
      <xdr:row>0</xdr:row>
      <xdr:rowOff>60772</xdr:rowOff>
    </xdr:from>
    <xdr:to>
      <xdr:col>1</xdr:col>
      <xdr:colOff>1874861</xdr:colOff>
      <xdr:row>3</xdr:row>
      <xdr:rowOff>78749</xdr:rowOff>
    </xdr:to>
    <xdr:pic>
      <xdr:nvPicPr>
        <xdr:cNvPr id="5" name="Imagen 4" descr="Fonper">
          <a:extLst>
            <a:ext uri="{FF2B5EF4-FFF2-40B4-BE49-F238E27FC236}">
              <a16:creationId xmlns:a16="http://schemas.microsoft.com/office/drawing/2014/main" id="{AD401E19-D55D-4180-BFD5-6B8158152F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72"/>
          <a:ext cx="2313011" cy="50375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1907435</xdr:colOff>
      <xdr:row>0</xdr:row>
      <xdr:rowOff>9525</xdr:rowOff>
    </xdr:from>
    <xdr:to>
      <xdr:col>2</xdr:col>
      <xdr:colOff>342899</xdr:colOff>
      <xdr:row>5</xdr:row>
      <xdr:rowOff>47625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366E9D1-77C1-4595-8630-92C35C7021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45585" y="9525"/>
          <a:ext cx="1597764" cy="914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fonpercloud.sharepoint.com/sites/DF/Shared%20Documents/Documentos%20Enc.%20Presupuesto/Plantilla%20de%20Ejecucion%20Presupuesto%20Fonper%202023%20Definitivo%20-%202.xlsx" TargetMode="External"/><Relationship Id="rId1" Type="http://schemas.openxmlformats.org/officeDocument/2006/relationships/externalLinkPath" Target="https://fonpercloud.sharepoint.com/sites/DF/Shared%20Documents/Documentos%20Enc.%20Presupuesto/Plantilla%20de%20Ejecucion%20Presupuesto%20Fonper%202023%20Definitivo%20-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dificacion Presupuestaria (2)"/>
      <sheetName val="Presupuesto Aprobado 2023 (3)"/>
      <sheetName val="Formato Presentacion Julio Orig"/>
      <sheetName val="Formato de Presentacio"/>
      <sheetName val="Presupuesto Aprobado"/>
      <sheetName val="Modificacion Presupuestaria"/>
      <sheetName val="Hoja5"/>
      <sheetName val="Forma Present"/>
      <sheetName val="Justificaciones "/>
      <sheetName val="Analisis  y Notas Presup 2023"/>
      <sheetName val="Sugerencias DAF Enero"/>
      <sheetName val="Formato Presentacion Enero"/>
      <sheetName val="Formato Febrero Definitivo"/>
      <sheetName val=" Detalle Ejecucion Enero 23"/>
      <sheetName val="Formato Presentacion Febrero"/>
      <sheetName val="Detalle Ejecucion Febrero 23"/>
      <sheetName val="Formato Presentacion Marzo"/>
      <sheetName val="Detalle Ejecucion Marzo 23"/>
      <sheetName val="Detalle Ejecucion Abril 23 "/>
      <sheetName val="Formato Presentacion Abril "/>
      <sheetName val="Formato Presentacion Mayo "/>
      <sheetName val="Detalle de Ejecucion Mayo 23"/>
      <sheetName val="Formato Presentacion Junio"/>
      <sheetName val="Detalle de Ejecucion Junio 23"/>
      <sheetName val="Detalle de Ejecucion Julio 23"/>
      <sheetName val="Formato Presentacion Julio (2)"/>
      <sheetName val="Formato Presentacion Julio"/>
      <sheetName val="Aplicaciones Financieras Julio"/>
      <sheetName val="Detalle de Ejecucion Agosto 23"/>
      <sheetName val="Formato Presentacion Agosto (2)"/>
      <sheetName val="Formato Presentacion Sept"/>
      <sheetName val="Notas Sobre la Ejecucion"/>
      <sheetName val="Detalle Ejecucion Sept 23"/>
      <sheetName val="Presentacion Apl Finc  Sep"/>
      <sheetName val="Detalle de Ejecucion Octubr (2)"/>
      <sheetName val="Presentacion Apl Finc Oct."/>
      <sheetName val="Presentacion Apl Finc Nov. "/>
      <sheetName val="Formato de Presentacion Oct (2)"/>
      <sheetName val="Formato de Presentacion Octubre"/>
      <sheetName val="Detalle de Ejecución Noviembre"/>
      <sheetName val="Detalle de Ejecución Diciembre"/>
      <sheetName val="Formato Presentación Noviem (2)"/>
      <sheetName val="Formato Presentación Diciembre"/>
      <sheetName val="Aplicaciones Financieras Nov"/>
      <sheetName val="Presentacion Act FinTabac D (2)"/>
      <sheetName val="Presentacion Act FinTabac Dic. "/>
      <sheetName val="Aplicaciones Financieras Ene-Oc"/>
      <sheetName val="Formato Presentacion Mayo"/>
      <sheetName val="Secuencial Cheques"/>
      <sheetName val="Hoja4"/>
      <sheetName val="Referencias de Precios"/>
      <sheetName val="Plantilla Ingresos Egresos"/>
      <sheetName val="Soporte Incentivo Desemp."/>
      <sheetName val="Caja Chica "/>
      <sheetName val="Conrol Cuentas por Pagar"/>
      <sheetName val="ENE-DIC 2021 (2)"/>
      <sheetName val="Certificacines Recurrentes"/>
      <sheetName val="Monto Productos"/>
      <sheetName val="ENE-DIC 2021"/>
      <sheetName val="Codetel"/>
      <sheetName val="Transferencias Enero"/>
      <sheetName val="Relacion Ingresos y Egresos"/>
      <sheetName val="Cuadros Estadisticos"/>
      <sheetName val="Gastos de Caital y Corr"/>
      <sheetName val="Hoja7"/>
      <sheetName val="Hoja3"/>
      <sheetName val="Hoja12"/>
      <sheetName val="Hoja13"/>
      <sheetName val="Hoja2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11">
          <cell r="F11">
            <v>630331274.14400005</v>
          </cell>
        </row>
        <row r="13">
          <cell r="F13">
            <v>16377466.390000001</v>
          </cell>
        </row>
        <row r="34">
          <cell r="F34">
            <v>2230181.62</v>
          </cell>
        </row>
        <row r="55">
          <cell r="E55">
            <v>66400</v>
          </cell>
        </row>
        <row r="62">
          <cell r="E62">
            <v>23768805.120000001</v>
          </cell>
        </row>
        <row r="80">
          <cell r="F80">
            <v>1125949</v>
          </cell>
        </row>
        <row r="85">
          <cell r="F85">
            <v>917592.44000000006</v>
          </cell>
        </row>
        <row r="100">
          <cell r="F100">
            <v>47.2</v>
          </cell>
        </row>
        <row r="105">
          <cell r="F105">
            <v>1622957.4500000002</v>
          </cell>
        </row>
        <row r="116">
          <cell r="F116">
            <v>75114</v>
          </cell>
        </row>
        <row r="125">
          <cell r="F125">
            <v>370926.3</v>
          </cell>
        </row>
        <row r="131">
          <cell r="F131">
            <v>1695796.47</v>
          </cell>
        </row>
        <row r="143">
          <cell r="F143">
            <v>957647.88000000012</v>
          </cell>
        </row>
        <row r="161">
          <cell r="F161">
            <v>13264052.733999997</v>
          </cell>
        </row>
        <row r="222">
          <cell r="F222">
            <v>0</v>
          </cell>
        </row>
        <row r="227">
          <cell r="F227">
            <v>223601.21</v>
          </cell>
        </row>
        <row r="267">
          <cell r="F267">
            <v>4485</v>
          </cell>
        </row>
        <row r="274">
          <cell r="F274">
            <v>5890</v>
          </cell>
        </row>
        <row r="280">
          <cell r="F280">
            <v>0</v>
          </cell>
        </row>
        <row r="282">
          <cell r="F282">
            <v>0</v>
          </cell>
        </row>
        <row r="286">
          <cell r="F286">
            <v>0</v>
          </cell>
        </row>
        <row r="295">
          <cell r="F295">
            <v>742035</v>
          </cell>
        </row>
        <row r="306">
          <cell r="F306">
            <v>51396.46</v>
          </cell>
        </row>
        <row r="331">
          <cell r="F331">
            <v>0</v>
          </cell>
        </row>
        <row r="347">
          <cell r="F347">
            <v>0</v>
          </cell>
        </row>
        <row r="350">
          <cell r="F350">
            <v>560000000</v>
          </cell>
        </row>
        <row r="357">
          <cell r="F357">
            <v>34245.96</v>
          </cell>
        </row>
        <row r="365">
          <cell r="F365">
            <v>0</v>
          </cell>
        </row>
        <row r="372">
          <cell r="F372">
            <v>0</v>
          </cell>
        </row>
        <row r="374">
          <cell r="F374">
            <v>0</v>
          </cell>
        </row>
        <row r="383">
          <cell r="F383">
            <v>0</v>
          </cell>
        </row>
        <row r="386">
          <cell r="F386">
            <v>0</v>
          </cell>
        </row>
        <row r="389">
          <cell r="F389">
            <v>0</v>
          </cell>
        </row>
        <row r="392">
          <cell r="F392">
            <v>6796683.9100000001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5DBE5-0A4C-4A82-BB91-392E84DC637A}">
  <dimension ref="A4:V73"/>
  <sheetViews>
    <sheetView tabSelected="1" topLeftCell="A13" zoomScaleNormal="100" workbookViewId="0">
      <selection activeCell="B17" sqref="B17"/>
    </sheetView>
  </sheetViews>
  <sheetFormatPr baseColWidth="10" defaultColWidth="11.42578125" defaultRowHeight="12.75" x14ac:dyDescent="0.2"/>
  <cols>
    <col min="1" max="1" width="6.5703125" customWidth="1"/>
    <col min="2" max="2" width="47.42578125" customWidth="1"/>
    <col min="3" max="3" width="18.5703125" customWidth="1"/>
    <col min="4" max="4" width="20.85546875" customWidth="1"/>
    <col min="5" max="5" width="18" customWidth="1"/>
    <col min="6" max="6" width="17.28515625" customWidth="1"/>
    <col min="7" max="7" width="30.7109375" customWidth="1"/>
    <col min="9" max="9" width="13" customWidth="1"/>
    <col min="14" max="14" width="18.42578125" customWidth="1"/>
    <col min="15" max="15" width="16" customWidth="1"/>
  </cols>
  <sheetData>
    <row r="4" spans="1:22" ht="15.75" x14ac:dyDescent="0.25">
      <c r="A4" s="1"/>
      <c r="B4" s="1"/>
      <c r="C4" s="1"/>
      <c r="D4" s="1"/>
      <c r="E4" s="1"/>
    </row>
    <row r="5" spans="1:22" ht="15" x14ac:dyDescent="0.2">
      <c r="A5" s="2"/>
      <c r="B5" s="2"/>
      <c r="C5" s="2"/>
      <c r="D5" s="2"/>
      <c r="E5" s="2"/>
    </row>
    <row r="6" spans="1:22" ht="20.25" customHeight="1" x14ac:dyDescent="0.25">
      <c r="A6" s="1" t="s">
        <v>0</v>
      </c>
      <c r="B6" s="1"/>
      <c r="C6" s="1"/>
      <c r="D6" s="1"/>
      <c r="E6" s="1"/>
    </row>
    <row r="7" spans="1:22" ht="19.5" customHeight="1" x14ac:dyDescent="0.25">
      <c r="A7" s="3" t="s">
        <v>1</v>
      </c>
      <c r="B7" s="3"/>
      <c r="C7" s="3"/>
      <c r="D7" s="3"/>
      <c r="E7" s="3"/>
    </row>
    <row r="8" spans="1:22" ht="15.75" x14ac:dyDescent="0.25">
      <c r="A8" s="1" t="s">
        <v>2</v>
      </c>
      <c r="B8" s="1"/>
      <c r="C8" s="1"/>
      <c r="D8" s="1"/>
      <c r="E8" s="1"/>
    </row>
    <row r="9" spans="1:22" ht="18.75" customHeight="1" x14ac:dyDescent="0.25">
      <c r="A9" s="1" t="s">
        <v>3</v>
      </c>
      <c r="B9" s="1"/>
      <c r="C9" s="1"/>
      <c r="D9" s="1"/>
      <c r="E9" s="1"/>
    </row>
    <row r="10" spans="1:22" ht="12.75" customHeight="1" x14ac:dyDescent="0.25">
      <c r="A10" s="4" t="s">
        <v>4</v>
      </c>
      <c r="B10" s="4" t="s">
        <v>5</v>
      </c>
      <c r="C10" s="4" t="s">
        <v>6</v>
      </c>
      <c r="D10" s="4" t="s">
        <v>7</v>
      </c>
      <c r="E10" s="5" t="s">
        <v>8</v>
      </c>
      <c r="I10" s="6"/>
      <c r="J10" s="7"/>
      <c r="K10" s="8"/>
      <c r="L10" s="9"/>
      <c r="M10" s="10"/>
      <c r="N10" s="11"/>
      <c r="O10" s="11"/>
      <c r="R10" s="12"/>
      <c r="S10" s="12"/>
      <c r="T10" s="12"/>
      <c r="U10" s="12"/>
      <c r="V10" s="12"/>
    </row>
    <row r="11" spans="1:22" ht="12.75" customHeight="1" x14ac:dyDescent="0.25">
      <c r="A11" s="13" t="s">
        <v>9</v>
      </c>
      <c r="B11" s="14" t="s">
        <v>10</v>
      </c>
      <c r="C11" s="15">
        <f>SUM(C12+C18+C28+C37+C39+C42+C50)</f>
        <v>2977000000</v>
      </c>
      <c r="D11" s="15">
        <f>SUM(D12+D18+D28+D37+D39+D42+D50)</f>
        <v>5588442955</v>
      </c>
      <c r="E11" s="16">
        <f>('[1]Detalle de Ejecución Diciembre'!F11)</f>
        <v>630331274.14400005</v>
      </c>
      <c r="F11" s="17"/>
      <c r="G11" s="18"/>
      <c r="I11" s="6"/>
      <c r="J11" s="7"/>
      <c r="K11" s="8"/>
      <c r="L11" s="9"/>
      <c r="M11" s="10"/>
      <c r="N11" s="11"/>
      <c r="O11" s="11"/>
      <c r="R11" s="19"/>
      <c r="T11" s="20"/>
      <c r="U11" s="21"/>
      <c r="V11" s="20"/>
    </row>
    <row r="12" spans="1:22" ht="12.75" customHeight="1" x14ac:dyDescent="0.25">
      <c r="A12" s="22" t="s">
        <v>11</v>
      </c>
      <c r="B12" s="22" t="s">
        <v>12</v>
      </c>
      <c r="C12" s="23">
        <f>SUM(C13:C17)</f>
        <v>419740600</v>
      </c>
      <c r="D12" s="23">
        <f>SUM(D13:D17)</f>
        <v>366391667</v>
      </c>
      <c r="E12" s="23">
        <f>SUM(E13:E17)</f>
        <v>43568802.130000003</v>
      </c>
      <c r="F12" s="18"/>
      <c r="I12" s="6"/>
      <c r="J12" s="7"/>
      <c r="K12" s="8"/>
      <c r="L12" s="9"/>
      <c r="M12" s="10"/>
      <c r="N12" s="11"/>
      <c r="O12" s="11"/>
      <c r="R12" s="19"/>
      <c r="T12" s="20"/>
      <c r="U12" s="21"/>
      <c r="V12" s="20"/>
    </row>
    <row r="13" spans="1:22" ht="12.75" customHeight="1" x14ac:dyDescent="0.25">
      <c r="A13" s="24" t="s">
        <v>13</v>
      </c>
      <c r="B13" s="24" t="s">
        <v>14</v>
      </c>
      <c r="C13" s="25">
        <v>253783334</v>
      </c>
      <c r="D13" s="25">
        <v>235283334</v>
      </c>
      <c r="E13" s="25">
        <f>('[1]Detalle de Ejecución Diciembre'!F13)</f>
        <v>16377466.390000001</v>
      </c>
      <c r="I13" s="6"/>
      <c r="J13" s="7"/>
      <c r="K13" s="8"/>
      <c r="L13" s="9"/>
      <c r="M13" s="10"/>
      <c r="N13" s="11"/>
      <c r="O13" s="11"/>
      <c r="R13" s="19"/>
      <c r="T13" s="20"/>
      <c r="U13" s="21"/>
      <c r="V13" s="20"/>
    </row>
    <row r="14" spans="1:22" ht="12.75" customHeight="1" x14ac:dyDescent="0.25">
      <c r="A14" s="24" t="s">
        <v>15</v>
      </c>
      <c r="B14" s="24" t="s">
        <v>16</v>
      </c>
      <c r="C14" s="25">
        <v>35565600</v>
      </c>
      <c r="D14" s="25">
        <v>46100000</v>
      </c>
      <c r="E14" s="26">
        <f>('[1]Detalle de Ejecución Diciembre'!F34)</f>
        <v>2230181.62</v>
      </c>
      <c r="I14" s="6"/>
      <c r="J14" s="7"/>
      <c r="K14" s="8"/>
      <c r="L14" s="9"/>
      <c r="M14" s="10"/>
      <c r="N14" s="11"/>
      <c r="O14" s="11"/>
      <c r="P14" s="21"/>
      <c r="R14" s="19"/>
      <c r="T14" s="20"/>
      <c r="U14" s="21"/>
      <c r="V14" s="20"/>
    </row>
    <row r="15" spans="1:22" ht="12.75" customHeight="1" x14ac:dyDescent="0.25">
      <c r="A15" s="24" t="s">
        <v>17</v>
      </c>
      <c r="B15" s="24" t="s">
        <v>18</v>
      </c>
      <c r="C15" s="25">
        <v>18400000</v>
      </c>
      <c r="D15" s="25">
        <v>4300000</v>
      </c>
      <c r="E15" s="26">
        <f>('[1]Detalle de Ejecución Diciembre'!E55)</f>
        <v>66400</v>
      </c>
      <c r="I15" s="6"/>
      <c r="J15" s="7"/>
      <c r="K15" s="8"/>
      <c r="L15" s="9"/>
      <c r="M15" s="10"/>
      <c r="N15" s="11"/>
      <c r="O15" s="11"/>
      <c r="R15" s="19"/>
      <c r="T15" s="20"/>
      <c r="U15" s="21"/>
      <c r="V15" s="20"/>
    </row>
    <row r="16" spans="1:22" ht="12.75" customHeight="1" x14ac:dyDescent="0.25">
      <c r="A16" s="24" t="s">
        <v>19</v>
      </c>
      <c r="B16" s="24" t="s">
        <v>20</v>
      </c>
      <c r="C16" s="25">
        <v>78991666</v>
      </c>
      <c r="D16" s="25">
        <v>60708333</v>
      </c>
      <c r="E16" s="26">
        <f>('[1]Detalle de Ejecución Diciembre'!E62)</f>
        <v>23768805.120000001</v>
      </c>
      <c r="I16" s="6"/>
      <c r="J16" s="7"/>
      <c r="K16" s="8"/>
      <c r="L16" s="9"/>
      <c r="M16" s="10"/>
      <c r="N16" s="11"/>
      <c r="O16" s="11"/>
      <c r="P16" s="21"/>
      <c r="R16" s="19"/>
      <c r="T16" s="20"/>
      <c r="U16" s="21"/>
      <c r="V16" s="20"/>
    </row>
    <row r="17" spans="1:22" ht="12.75" customHeight="1" x14ac:dyDescent="0.25">
      <c r="A17" s="24" t="s">
        <v>21</v>
      </c>
      <c r="B17" s="24" t="s">
        <v>22</v>
      </c>
      <c r="C17" s="25">
        <v>33000000</v>
      </c>
      <c r="D17" s="25">
        <v>20000000</v>
      </c>
      <c r="E17" s="27">
        <f>('[1]Detalle de Ejecución Diciembre'!F80)</f>
        <v>1125949</v>
      </c>
      <c r="I17" s="6"/>
      <c r="J17" s="7"/>
      <c r="K17" s="8"/>
      <c r="L17" s="9"/>
      <c r="M17" s="10"/>
      <c r="N17" s="11"/>
      <c r="O17" s="11"/>
      <c r="R17" s="19"/>
      <c r="T17" s="20"/>
      <c r="U17" s="21"/>
      <c r="V17" s="20"/>
    </row>
    <row r="18" spans="1:22" ht="12.75" customHeight="1" x14ac:dyDescent="0.25">
      <c r="A18" s="22" t="s">
        <v>23</v>
      </c>
      <c r="B18" s="22" t="s">
        <v>24</v>
      </c>
      <c r="C18" s="23">
        <f>SUM(C19:C27)</f>
        <v>773444000</v>
      </c>
      <c r="D18" s="23">
        <f>SUM(D19:D27)</f>
        <v>559159000</v>
      </c>
      <c r="E18" s="23">
        <f>SUM(E19:E27)</f>
        <v>18904134.473999999</v>
      </c>
      <c r="I18" s="6"/>
      <c r="J18" s="7"/>
      <c r="K18" s="8"/>
      <c r="L18" s="9"/>
      <c r="M18" s="10"/>
      <c r="N18" s="11"/>
      <c r="O18" s="11"/>
      <c r="R18" s="19"/>
      <c r="T18" s="20"/>
      <c r="U18" s="21"/>
      <c r="V18" s="20"/>
    </row>
    <row r="19" spans="1:22" ht="12.75" customHeight="1" x14ac:dyDescent="0.25">
      <c r="A19" s="24" t="s">
        <v>25</v>
      </c>
      <c r="B19" s="24" t="s">
        <v>26</v>
      </c>
      <c r="C19" s="25">
        <v>16344000</v>
      </c>
      <c r="D19" s="25">
        <v>15344000</v>
      </c>
      <c r="E19" s="27">
        <f>('[1]Detalle de Ejecución Diciembre'!F85)</f>
        <v>917592.44000000006</v>
      </c>
      <c r="I19" s="6"/>
      <c r="J19" s="7"/>
      <c r="K19" s="8"/>
      <c r="L19" s="9"/>
      <c r="M19" s="10"/>
      <c r="N19" s="11"/>
      <c r="O19" s="11"/>
      <c r="R19" s="19"/>
      <c r="T19" s="20"/>
      <c r="U19" s="21"/>
      <c r="V19" s="20"/>
    </row>
    <row r="20" spans="1:22" ht="12.75" customHeight="1" x14ac:dyDescent="0.25">
      <c r="A20" s="24" t="s">
        <v>27</v>
      </c>
      <c r="B20" s="24" t="s">
        <v>28</v>
      </c>
      <c r="C20" s="25">
        <v>71000000</v>
      </c>
      <c r="D20" s="25">
        <v>60150000</v>
      </c>
      <c r="E20" s="28">
        <f>('[1]Detalle de Ejecución Diciembre'!F100)</f>
        <v>47.2</v>
      </c>
      <c r="I20" s="6"/>
      <c r="J20" s="7"/>
      <c r="K20" s="8"/>
      <c r="L20" s="9"/>
      <c r="M20" s="10"/>
      <c r="N20" s="11"/>
      <c r="O20" s="11"/>
      <c r="R20" s="19"/>
      <c r="T20" s="20"/>
      <c r="U20" s="21"/>
      <c r="V20" s="20"/>
    </row>
    <row r="21" spans="1:22" ht="12.75" customHeight="1" x14ac:dyDescent="0.25">
      <c r="A21" s="24" t="s">
        <v>29</v>
      </c>
      <c r="B21" s="24" t="s">
        <v>30</v>
      </c>
      <c r="C21" s="25">
        <v>3500000</v>
      </c>
      <c r="D21" s="25">
        <v>16100000</v>
      </c>
      <c r="E21" s="26">
        <f>('[1]Detalle de Ejecución Diciembre'!F105)</f>
        <v>1622957.4500000002</v>
      </c>
      <c r="I21" s="6"/>
      <c r="J21" s="7"/>
      <c r="K21" s="8"/>
      <c r="L21" s="9"/>
      <c r="M21" s="10"/>
      <c r="N21" s="11"/>
      <c r="O21" s="11"/>
      <c r="R21" s="19"/>
      <c r="T21" s="20"/>
      <c r="U21" s="21"/>
      <c r="V21" s="20"/>
    </row>
    <row r="22" spans="1:22" ht="12.75" customHeight="1" x14ac:dyDescent="0.25">
      <c r="A22" s="24" t="s">
        <v>31</v>
      </c>
      <c r="B22" s="24" t="s">
        <v>32</v>
      </c>
      <c r="C22" s="25">
        <v>1500000</v>
      </c>
      <c r="D22" s="25">
        <v>500000</v>
      </c>
      <c r="E22" s="27">
        <f>('[1]Detalle de Ejecución Diciembre'!F116)</f>
        <v>75114</v>
      </c>
      <c r="I22" s="6"/>
      <c r="J22" s="7"/>
      <c r="K22" s="8"/>
      <c r="L22" s="9"/>
      <c r="M22" s="10"/>
      <c r="N22" s="11"/>
      <c r="O22" s="11"/>
      <c r="R22" s="19"/>
      <c r="T22" s="20"/>
      <c r="U22" s="21"/>
      <c r="V22" s="20"/>
    </row>
    <row r="23" spans="1:22" ht="12.75" customHeight="1" x14ac:dyDescent="0.25">
      <c r="A23" s="24" t="s">
        <v>33</v>
      </c>
      <c r="B23" s="24" t="s">
        <v>34</v>
      </c>
      <c r="C23" s="25">
        <v>11100000</v>
      </c>
      <c r="D23" s="25">
        <v>8000000</v>
      </c>
      <c r="E23" s="25">
        <f>('[1]Detalle de Ejecución Diciembre'!F125)</f>
        <v>370926.3</v>
      </c>
      <c r="I23" s="6"/>
      <c r="J23" s="7"/>
      <c r="K23" s="8"/>
      <c r="L23" s="9"/>
      <c r="M23" s="10"/>
      <c r="N23" s="11"/>
      <c r="O23" s="11"/>
      <c r="R23" s="19"/>
      <c r="T23" s="20"/>
      <c r="U23" s="21"/>
      <c r="V23" s="20"/>
    </row>
    <row r="24" spans="1:22" ht="12.75" customHeight="1" x14ac:dyDescent="0.25">
      <c r="A24" s="24" t="s">
        <v>35</v>
      </c>
      <c r="B24" s="24" t="s">
        <v>36</v>
      </c>
      <c r="C24" s="25">
        <v>12000000</v>
      </c>
      <c r="D24" s="25">
        <v>14000000</v>
      </c>
      <c r="E24" s="25">
        <f>('[1]Detalle de Ejecución Diciembre'!F131)</f>
        <v>1695796.47</v>
      </c>
      <c r="I24" s="6"/>
      <c r="J24" s="7"/>
      <c r="K24" s="8"/>
      <c r="L24" s="9"/>
      <c r="M24" s="10"/>
      <c r="N24" s="11"/>
      <c r="O24" s="11"/>
      <c r="R24" s="19"/>
      <c r="T24" s="20"/>
      <c r="U24" s="21"/>
      <c r="V24" s="20"/>
    </row>
    <row r="25" spans="1:22" ht="12.75" customHeight="1" x14ac:dyDescent="0.25">
      <c r="A25" s="24" t="s">
        <v>37</v>
      </c>
      <c r="B25" s="24" t="s">
        <v>38</v>
      </c>
      <c r="C25" s="25">
        <v>111700000</v>
      </c>
      <c r="D25" s="25">
        <v>69600000</v>
      </c>
      <c r="E25" s="25">
        <f>('[1]Detalle de Ejecución Diciembre'!F143)</f>
        <v>957647.88000000012</v>
      </c>
      <c r="G25" s="25"/>
      <c r="I25" s="6"/>
      <c r="J25" s="7"/>
      <c r="K25" s="8"/>
      <c r="L25" s="9"/>
      <c r="M25" s="10"/>
      <c r="N25" s="11"/>
      <c r="O25" s="11"/>
      <c r="R25" s="19"/>
      <c r="T25" s="20"/>
      <c r="U25" s="21"/>
      <c r="V25" s="20"/>
    </row>
    <row r="26" spans="1:22" ht="12.75" customHeight="1" x14ac:dyDescent="0.25">
      <c r="A26" s="24" t="s">
        <v>39</v>
      </c>
      <c r="B26" s="24" t="s">
        <v>40</v>
      </c>
      <c r="C26" s="25">
        <v>546300000</v>
      </c>
      <c r="D26" s="25">
        <v>370000000</v>
      </c>
      <c r="E26" s="25">
        <f>('[1]Detalle de Ejecución Diciembre'!F161)</f>
        <v>13264052.733999997</v>
      </c>
      <c r="G26" s="29"/>
      <c r="I26" s="6"/>
      <c r="J26" s="7"/>
      <c r="K26" s="8"/>
      <c r="L26" s="9"/>
      <c r="M26" s="10"/>
      <c r="N26" s="30"/>
      <c r="O26" s="30"/>
      <c r="R26" s="19"/>
      <c r="T26" s="20"/>
      <c r="U26" s="21"/>
      <c r="V26" s="20"/>
    </row>
    <row r="27" spans="1:22" ht="12.75" customHeight="1" x14ac:dyDescent="0.25">
      <c r="A27" s="24" t="s">
        <v>41</v>
      </c>
      <c r="B27" s="24" t="s">
        <v>42</v>
      </c>
      <c r="C27" s="25">
        <v>0</v>
      </c>
      <c r="D27" s="25">
        <v>5465000</v>
      </c>
      <c r="E27" s="25">
        <f>('[1]Detalle de Ejecución Diciembre'!F222)</f>
        <v>0</v>
      </c>
      <c r="G27" s="25"/>
      <c r="I27" s="6"/>
      <c r="J27" s="7"/>
      <c r="K27" s="8"/>
      <c r="L27" s="8"/>
      <c r="M27" s="10"/>
      <c r="N27" s="30"/>
      <c r="O27" s="30"/>
      <c r="R27" s="19"/>
      <c r="T27" s="20"/>
      <c r="U27" s="21"/>
    </row>
    <row r="28" spans="1:22" ht="12.75" customHeight="1" x14ac:dyDescent="0.2">
      <c r="A28" s="22" t="s">
        <v>43</v>
      </c>
      <c r="B28" s="22" t="s">
        <v>44</v>
      </c>
      <c r="C28" s="23">
        <f>SUM(C29:C36)</f>
        <v>38024600</v>
      </c>
      <c r="D28" s="23">
        <f>SUM(D29:D36)</f>
        <v>35142288</v>
      </c>
      <c r="E28" s="23">
        <f>SUM(E29:E36)</f>
        <v>1027407.6699999999</v>
      </c>
      <c r="G28" s="31"/>
    </row>
    <row r="29" spans="1:22" ht="12.75" customHeight="1" x14ac:dyDescent="0.2">
      <c r="A29" s="24" t="s">
        <v>45</v>
      </c>
      <c r="B29" s="24" t="s">
        <v>46</v>
      </c>
      <c r="C29" s="25">
        <v>2550000</v>
      </c>
      <c r="D29" s="25">
        <v>2050000</v>
      </c>
      <c r="E29" s="25">
        <f>('[1]Detalle de Ejecución Diciembre'!F227)</f>
        <v>223601.21</v>
      </c>
      <c r="F29" s="31"/>
      <c r="G29" s="25"/>
    </row>
    <row r="30" spans="1:22" ht="12.75" customHeight="1" x14ac:dyDescent="0.2">
      <c r="A30" s="24" t="s">
        <v>47</v>
      </c>
      <c r="B30" s="24" t="s">
        <v>48</v>
      </c>
      <c r="C30" s="25">
        <v>4700000</v>
      </c>
      <c r="D30" s="25">
        <v>4600000</v>
      </c>
      <c r="E30" s="25">
        <f>('[1]Detalle de Ejecución Diciembre'!F267)</f>
        <v>4485</v>
      </c>
      <c r="G30" s="32"/>
    </row>
    <row r="31" spans="1:22" ht="12.75" customHeight="1" x14ac:dyDescent="0.2">
      <c r="A31" s="24" t="s">
        <v>49</v>
      </c>
      <c r="B31" s="24" t="s">
        <v>50</v>
      </c>
      <c r="C31" s="25">
        <v>1800000</v>
      </c>
      <c r="D31" s="25">
        <v>900000</v>
      </c>
      <c r="E31" s="25">
        <f>('[1]Detalle de Ejecución Diciembre'!F274)</f>
        <v>5890</v>
      </c>
      <c r="G31" s="33"/>
    </row>
    <row r="32" spans="1:22" ht="12.75" customHeight="1" x14ac:dyDescent="0.2">
      <c r="A32" s="24" t="s">
        <v>51</v>
      </c>
      <c r="B32" s="24" t="s">
        <v>52</v>
      </c>
      <c r="C32" s="25">
        <v>800000</v>
      </c>
      <c r="D32" s="25">
        <v>200000</v>
      </c>
      <c r="E32" s="25">
        <f>('[1]Detalle de Ejecución Diciembre'!F280)</f>
        <v>0</v>
      </c>
      <c r="G32" s="34"/>
    </row>
    <row r="33" spans="1:5" ht="12.75" customHeight="1" x14ac:dyDescent="0.2">
      <c r="A33" s="24" t="s">
        <v>53</v>
      </c>
      <c r="B33" s="24" t="s">
        <v>54</v>
      </c>
      <c r="C33" s="25">
        <v>1000000</v>
      </c>
      <c r="D33" s="25">
        <v>1000000</v>
      </c>
      <c r="E33" s="25">
        <f>('[1]Detalle de Ejecución Diciembre'!F282)</f>
        <v>0</v>
      </c>
    </row>
    <row r="34" spans="1:5" ht="12.75" customHeight="1" x14ac:dyDescent="0.2">
      <c r="A34" s="24" t="s">
        <v>55</v>
      </c>
      <c r="B34" s="24" t="s">
        <v>56</v>
      </c>
      <c r="C34" s="25">
        <v>50000</v>
      </c>
      <c r="D34" s="25">
        <v>100000</v>
      </c>
      <c r="E34" s="35">
        <f>('[1]Detalle de Ejecución Diciembre'!F286)</f>
        <v>0</v>
      </c>
    </row>
    <row r="35" spans="1:5" ht="12.75" customHeight="1" x14ac:dyDescent="0.2">
      <c r="A35" s="24" t="s">
        <v>57</v>
      </c>
      <c r="B35" s="24" t="s">
        <v>58</v>
      </c>
      <c r="C35" s="25">
        <v>15970000</v>
      </c>
      <c r="D35" s="25">
        <v>15350000</v>
      </c>
      <c r="E35" s="25">
        <f>('[1]Detalle de Ejecución Diciembre'!F295)</f>
        <v>742035</v>
      </c>
    </row>
    <row r="36" spans="1:5" ht="12.75" customHeight="1" x14ac:dyDescent="0.2">
      <c r="A36" s="24" t="s">
        <v>59</v>
      </c>
      <c r="B36" s="24" t="s">
        <v>60</v>
      </c>
      <c r="C36" s="25">
        <v>11154600</v>
      </c>
      <c r="D36" s="25">
        <v>10942288</v>
      </c>
      <c r="E36" s="25">
        <f>('[1]Detalle de Ejecución Diciembre'!F306)</f>
        <v>51396.46</v>
      </c>
    </row>
    <row r="37" spans="1:5" ht="12.75" customHeight="1" x14ac:dyDescent="0.2">
      <c r="A37" s="22" t="s">
        <v>61</v>
      </c>
      <c r="B37" s="22" t="s">
        <v>62</v>
      </c>
      <c r="C37" s="23">
        <f>SUM(C38)</f>
        <v>25000000</v>
      </c>
      <c r="D37" s="23">
        <f>SUM(D38)</f>
        <v>23000000</v>
      </c>
      <c r="E37" s="23">
        <f>SUM(E38)</f>
        <v>0</v>
      </c>
    </row>
    <row r="38" spans="1:5" ht="12.75" customHeight="1" x14ac:dyDescent="0.2">
      <c r="A38" s="36" t="s">
        <v>63</v>
      </c>
      <c r="B38" s="36" t="s">
        <v>64</v>
      </c>
      <c r="C38" s="35">
        <v>25000000</v>
      </c>
      <c r="D38" s="35">
        <v>23000000</v>
      </c>
      <c r="E38" s="35">
        <f>('[1]Detalle de Ejecución Diciembre'!F331)</f>
        <v>0</v>
      </c>
    </row>
    <row r="39" spans="1:5" ht="12.75" customHeight="1" x14ac:dyDescent="0.2">
      <c r="A39" s="22" t="s">
        <v>65</v>
      </c>
      <c r="B39" s="22" t="s">
        <v>66</v>
      </c>
      <c r="C39" s="23">
        <f>SUM(C40:C41)</f>
        <v>1500000000</v>
      </c>
      <c r="D39" s="23">
        <f>SUM(D40:D41)</f>
        <v>4395000000</v>
      </c>
      <c r="E39" s="23">
        <f>SUM(E40:E41)</f>
        <v>560000000</v>
      </c>
    </row>
    <row r="40" spans="1:5" ht="12.75" customHeight="1" x14ac:dyDescent="0.2">
      <c r="A40" s="36" t="s">
        <v>67</v>
      </c>
      <c r="B40" s="36" t="s">
        <v>68</v>
      </c>
      <c r="C40" s="35">
        <v>0</v>
      </c>
      <c r="D40" s="35">
        <v>70000000</v>
      </c>
      <c r="E40" s="35">
        <f>('[1]Detalle de Ejecución Diciembre'!F347)</f>
        <v>0</v>
      </c>
    </row>
    <row r="41" spans="1:5" ht="12.75" customHeight="1" x14ac:dyDescent="0.2">
      <c r="A41" s="36" t="s">
        <v>69</v>
      </c>
      <c r="B41" s="36" t="s">
        <v>70</v>
      </c>
      <c r="C41" s="35">
        <v>1500000000</v>
      </c>
      <c r="D41" s="35">
        <v>4325000000</v>
      </c>
      <c r="E41" s="35">
        <f>('[1]Detalle de Ejecución Diciembre'!F350)</f>
        <v>560000000</v>
      </c>
    </row>
    <row r="42" spans="1:5" ht="12.75" customHeight="1" x14ac:dyDescent="0.2">
      <c r="A42" s="22" t="s">
        <v>71</v>
      </c>
      <c r="B42" s="22" t="s">
        <v>72</v>
      </c>
      <c r="C42" s="23">
        <f>SUM(C43:C49)</f>
        <v>115790800</v>
      </c>
      <c r="D42" s="23">
        <f>SUM(D43:D49)</f>
        <v>104750000</v>
      </c>
      <c r="E42" s="23">
        <f>SUM(E43:E49)</f>
        <v>34245.96</v>
      </c>
    </row>
    <row r="43" spans="1:5" ht="12.75" customHeight="1" x14ac:dyDescent="0.2">
      <c r="A43" s="36" t="s">
        <v>73</v>
      </c>
      <c r="B43" s="36" t="s">
        <v>74</v>
      </c>
      <c r="C43" s="35">
        <v>39000000</v>
      </c>
      <c r="D43" s="35">
        <v>30300000</v>
      </c>
      <c r="E43" s="35">
        <f>('[1]Detalle de Ejecución Diciembre'!F357)</f>
        <v>34245.96</v>
      </c>
    </row>
    <row r="44" spans="1:5" ht="12.75" customHeight="1" x14ac:dyDescent="0.2">
      <c r="A44" s="36" t="s">
        <v>75</v>
      </c>
      <c r="B44" s="36" t="s">
        <v>76</v>
      </c>
      <c r="C44" s="35">
        <v>3300000</v>
      </c>
      <c r="D44" s="35">
        <v>900000</v>
      </c>
      <c r="E44" s="35">
        <f>('[1]Detalle de Ejecución Diciembre'!F365)</f>
        <v>0</v>
      </c>
    </row>
    <row r="45" spans="1:5" ht="12.75" customHeight="1" x14ac:dyDescent="0.2">
      <c r="A45" s="36" t="s">
        <v>77</v>
      </c>
      <c r="B45" s="36" t="s">
        <v>78</v>
      </c>
      <c r="C45" s="35">
        <v>41000000</v>
      </c>
      <c r="D45" s="35">
        <v>46000000</v>
      </c>
      <c r="E45" s="35">
        <f>('[1]Detalle de Ejecución Diciembre'!F372)</f>
        <v>0</v>
      </c>
    </row>
    <row r="46" spans="1:5" ht="12.75" customHeight="1" x14ac:dyDescent="0.2">
      <c r="A46" s="36" t="s">
        <v>79</v>
      </c>
      <c r="B46" s="36" t="s">
        <v>80</v>
      </c>
      <c r="C46" s="35">
        <v>20490800</v>
      </c>
      <c r="D46" s="35">
        <v>12050000</v>
      </c>
      <c r="E46" s="35">
        <f>('[1]Detalle de Ejecución Diciembre'!F374)</f>
        <v>0</v>
      </c>
    </row>
    <row r="47" spans="1:5" ht="12.75" customHeight="1" x14ac:dyDescent="0.2">
      <c r="A47" s="36" t="s">
        <v>81</v>
      </c>
      <c r="B47" s="36" t="s">
        <v>82</v>
      </c>
      <c r="C47" s="35">
        <v>2000000</v>
      </c>
      <c r="D47" s="35">
        <v>2000000</v>
      </c>
      <c r="E47" s="35">
        <f>('[1]Detalle de Ejecución Diciembre'!F383)</f>
        <v>0</v>
      </c>
    </row>
    <row r="48" spans="1:5" ht="12.75" customHeight="1" x14ac:dyDescent="0.2">
      <c r="A48" s="36" t="s">
        <v>83</v>
      </c>
      <c r="B48" s="36" t="s">
        <v>84</v>
      </c>
      <c r="C48" s="35">
        <v>10000000</v>
      </c>
      <c r="D48" s="35">
        <v>12000000</v>
      </c>
      <c r="E48" s="35">
        <f>('[1]Detalle de Ejecución Diciembre'!F386)</f>
        <v>0</v>
      </c>
    </row>
    <row r="49" spans="1:6" ht="12.75" customHeight="1" x14ac:dyDescent="0.2">
      <c r="A49" s="36" t="s">
        <v>85</v>
      </c>
      <c r="B49" s="36" t="s">
        <v>86</v>
      </c>
      <c r="C49" s="35">
        <v>0</v>
      </c>
      <c r="D49" s="35">
        <v>1500000</v>
      </c>
      <c r="E49" s="35">
        <f>('[1]Detalle de Ejecución Diciembre'!F389)</f>
        <v>0</v>
      </c>
    </row>
    <row r="50" spans="1:6" ht="12.75" customHeight="1" x14ac:dyDescent="0.2">
      <c r="A50" s="22" t="s">
        <v>87</v>
      </c>
      <c r="B50" s="22" t="s">
        <v>88</v>
      </c>
      <c r="C50" s="23">
        <v>105000000</v>
      </c>
      <c r="D50" s="23">
        <v>105000000</v>
      </c>
      <c r="E50" s="23">
        <f>('[1]Detalle de Ejecución Diciembre'!F392)</f>
        <v>6796683.9100000001</v>
      </c>
    </row>
    <row r="51" spans="1:6" ht="12.75" customHeight="1" x14ac:dyDescent="0.2">
      <c r="A51" s="24"/>
      <c r="B51" s="24"/>
    </row>
    <row r="52" spans="1:6" ht="12.75" customHeight="1" x14ac:dyDescent="0.2">
      <c r="A52" s="37"/>
      <c r="B52" s="37"/>
      <c r="C52" s="25"/>
      <c r="D52" s="25"/>
      <c r="E52" s="25"/>
    </row>
    <row r="53" spans="1:6" ht="12.75" customHeight="1" x14ac:dyDescent="0.2">
      <c r="B53" s="38"/>
      <c r="C53" s="39"/>
      <c r="D53" s="39"/>
    </row>
    <row r="54" spans="1:6" ht="12.75" customHeight="1" x14ac:dyDescent="0.2">
      <c r="B54" s="40" t="s">
        <v>89</v>
      </c>
      <c r="C54" s="41" t="s">
        <v>90</v>
      </c>
      <c r="D54" s="41"/>
      <c r="E54" s="42"/>
    </row>
    <row r="55" spans="1:6" ht="12.75" customHeight="1" x14ac:dyDescent="0.2">
      <c r="B55" s="43" t="s">
        <v>91</v>
      </c>
      <c r="C55" s="44" t="s">
        <v>92</v>
      </c>
      <c r="D55" s="45"/>
      <c r="E55" s="42"/>
    </row>
    <row r="56" spans="1:6" ht="12.75" customHeight="1" x14ac:dyDescent="0.2">
      <c r="B56" s="43"/>
      <c r="C56" s="44"/>
      <c r="D56" s="45"/>
      <c r="E56" s="42"/>
    </row>
    <row r="57" spans="1:6" ht="12.75" customHeight="1" x14ac:dyDescent="0.2"/>
    <row r="58" spans="1:6" ht="12.75" customHeight="1" x14ac:dyDescent="0.2">
      <c r="F58" s="27"/>
    </row>
    <row r="59" spans="1:6" ht="12.75" customHeight="1" x14ac:dyDescent="0.2">
      <c r="B59" s="46" t="s">
        <v>93</v>
      </c>
      <c r="C59" s="46"/>
      <c r="D59" s="46"/>
    </row>
    <row r="60" spans="1:6" ht="12.75" customHeight="1" x14ac:dyDescent="0.2">
      <c r="B60" s="47" t="s">
        <v>94</v>
      </c>
      <c r="C60" s="47"/>
      <c r="D60" s="47"/>
    </row>
    <row r="62" spans="1:6" x14ac:dyDescent="0.2">
      <c r="C62" s="37"/>
    </row>
    <row r="64" spans="1:6" x14ac:dyDescent="0.2">
      <c r="C64" s="25"/>
    </row>
    <row r="65" spans="3:3" x14ac:dyDescent="0.2">
      <c r="C65" s="25"/>
    </row>
    <row r="66" spans="3:3" x14ac:dyDescent="0.2">
      <c r="C66" s="25"/>
    </row>
    <row r="67" spans="3:3" x14ac:dyDescent="0.2">
      <c r="C67" s="25"/>
    </row>
    <row r="68" spans="3:3" x14ac:dyDescent="0.2">
      <c r="C68" s="25"/>
    </row>
    <row r="69" spans="3:3" x14ac:dyDescent="0.2">
      <c r="C69" s="25"/>
    </row>
    <row r="70" spans="3:3" x14ac:dyDescent="0.2">
      <c r="C70" s="25"/>
    </row>
    <row r="71" spans="3:3" x14ac:dyDescent="0.2">
      <c r="C71" s="25"/>
    </row>
    <row r="72" spans="3:3" x14ac:dyDescent="0.2">
      <c r="C72" s="25"/>
    </row>
    <row r="73" spans="3:3" x14ac:dyDescent="0.2">
      <c r="C73" s="25"/>
    </row>
  </sheetData>
  <mergeCells count="9">
    <mergeCell ref="C53:D53"/>
    <mergeCell ref="C54:D54"/>
    <mergeCell ref="B60:D60"/>
    <mergeCell ref="A4:E4"/>
    <mergeCell ref="A5:E5"/>
    <mergeCell ref="A6:E6"/>
    <mergeCell ref="A7:E7"/>
    <mergeCell ref="A8:E8"/>
    <mergeCell ref="A9:E9"/>
  </mergeCells>
  <printOptions horizontalCentered="1"/>
  <pageMargins left="0.19685039370078741" right="0" top="0.15748031496062992" bottom="0.35433070866141736" header="0.11811023622047245" footer="0.11811023622047245"/>
  <pageSetup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Formato Presentación Diciembre</vt:lpstr>
      <vt:lpstr>'Formato Presentación Diciembre'!Área_de_impresión</vt:lpstr>
      <vt:lpstr>'Formato Presentación Diciembre'!Títulos_a_imprimir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Marte</dc:creator>
  <cp:lastModifiedBy>Claudio Marte</cp:lastModifiedBy>
  <dcterms:created xsi:type="dcterms:W3CDTF">2024-01-26T17:47:45Z</dcterms:created>
  <dcterms:modified xsi:type="dcterms:W3CDTF">2024-01-26T17:48:05Z</dcterms:modified>
</cp:coreProperties>
</file>